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2 INFORMACIÓN PRESUPUESTAL\"/>
    </mc:Choice>
  </mc:AlternateContent>
  <bookViews>
    <workbookView xWindow="0" yWindow="0" windowWidth="24000" windowHeight="9600" tabRatio="601"/>
  </bookViews>
  <sheets>
    <sheet name="DICIEMBRE 2020 " sheetId="17" r:id="rId1"/>
  </sheets>
  <definedNames>
    <definedName name="_xlnm.Print_Area" localSheetId="0">'DICIEMBRE 2020 '!$A$1:$J$56</definedName>
  </definedNames>
  <calcPr calcId="162913"/>
</workbook>
</file>

<file path=xl/calcChain.xml><?xml version="1.0" encoding="utf-8"?>
<calcChain xmlns="http://schemas.openxmlformats.org/spreadsheetml/2006/main">
  <c r="F34" i="17" l="1"/>
  <c r="F42" i="17" l="1"/>
  <c r="F43" i="17" l="1"/>
  <c r="E42" i="17"/>
  <c r="I34" i="17" l="1"/>
  <c r="I33" i="17"/>
  <c r="H34" i="17"/>
  <c r="H33" i="17"/>
  <c r="I43" i="17"/>
  <c r="I42" i="17"/>
  <c r="H43" i="17"/>
  <c r="H42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<sst xmlns="http://schemas.openxmlformats.org/spreadsheetml/2006/main" count="63" uniqueCount="39">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</sst>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821531</xdr:colOff>
      <xdr:row>57</xdr:row>
      <xdr:rowOff>135731</xdr:rowOff>
    </xdr:from>
    <xdr:to>
      <xdr:col>4</xdr:col>
      <xdr:colOff>169984</xdr:colOff>
      <xdr:row>61</xdr:row>
      <xdr:rowOff>164306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3143250" y="15721012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892015</xdr:colOff>
      <xdr:row>57</xdr:row>
      <xdr:rowOff>107156</xdr:rowOff>
    </xdr:from>
    <xdr:to>
      <xdr:col>4</xdr:col>
      <xdr:colOff>166252</xdr:colOff>
      <xdr:row>57</xdr:row>
      <xdr:rowOff>107156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3213734" y="15692437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765402</xdr:colOff>
      <xdr:row>57</xdr:row>
      <xdr:rowOff>151378</xdr:rowOff>
    </xdr:from>
    <xdr:to>
      <xdr:col>7</xdr:col>
      <xdr:colOff>312964</xdr:colOff>
      <xdr:row>61</xdr:row>
      <xdr:rowOff>160903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6528027" y="15736659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921612</xdr:colOff>
      <xdr:row>57</xdr:row>
      <xdr:rowOff>115660</xdr:rowOff>
    </xdr:from>
    <xdr:to>
      <xdr:col>7</xdr:col>
      <xdr:colOff>116166</xdr:colOff>
      <xdr:row>57</xdr:row>
      <xdr:rowOff>115660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6684237" y="15700941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zoomScale="80" zoomScaleNormal="80" zoomScaleSheetLayoutView="80" workbookViewId="0">
      <selection activeCell="H15" sqref="H15:I19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117" t="s">
        <v>36</v>
      </c>
      <c r="C2" s="118"/>
      <c r="D2" s="118"/>
      <c r="E2" s="118"/>
      <c r="F2" s="118"/>
      <c r="G2" s="118"/>
      <c r="H2" s="118"/>
      <c r="I2" s="118"/>
      <c r="J2" s="119"/>
    </row>
    <row r="3" spans="2:10" s="11" customFormat="1" ht="18" x14ac:dyDescent="0.25">
      <c r="B3" s="120" t="s">
        <v>0</v>
      </c>
      <c r="C3" s="121"/>
      <c r="D3" s="121"/>
      <c r="E3" s="121"/>
      <c r="F3" s="121"/>
      <c r="G3" s="121"/>
      <c r="H3" s="121"/>
      <c r="I3" s="121"/>
      <c r="J3" s="122"/>
    </row>
    <row r="4" spans="2:10" s="11" customFormat="1" ht="18" x14ac:dyDescent="0.25">
      <c r="B4" s="123" t="s">
        <v>38</v>
      </c>
      <c r="C4" s="124"/>
      <c r="D4" s="124"/>
      <c r="E4" s="124"/>
      <c r="F4" s="124"/>
      <c r="G4" s="124"/>
      <c r="H4" s="124"/>
      <c r="I4" s="124"/>
      <c r="J4" s="125"/>
    </row>
    <row r="5" spans="2:10" s="11" customFormat="1" ht="18" x14ac:dyDescent="0.25">
      <c r="B5" s="126" t="s">
        <v>37</v>
      </c>
      <c r="C5" s="127"/>
      <c r="D5" s="127"/>
      <c r="E5" s="127"/>
      <c r="F5" s="127"/>
      <c r="G5" s="127"/>
      <c r="H5" s="127"/>
      <c r="I5" s="127"/>
      <c r="J5" s="128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102" t="s">
        <v>1</v>
      </c>
      <c r="C7" s="103"/>
      <c r="D7" s="104"/>
      <c r="E7" s="111" t="s">
        <v>2</v>
      </c>
      <c r="F7" s="112"/>
      <c r="G7" s="112"/>
      <c r="H7" s="112"/>
      <c r="I7" s="113"/>
      <c r="J7" s="114" t="s">
        <v>3</v>
      </c>
    </row>
    <row r="8" spans="2:10" ht="37.5" customHeight="1" x14ac:dyDescent="0.2">
      <c r="B8" s="105"/>
      <c r="C8" s="106"/>
      <c r="D8" s="107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15"/>
    </row>
    <row r="9" spans="2:10" ht="15" customHeight="1" x14ac:dyDescent="0.2">
      <c r="B9" s="108"/>
      <c r="C9" s="109"/>
      <c r="D9" s="110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16" t="s">
        <v>14</v>
      </c>
      <c r="C11" s="90"/>
      <c r="D11" s="91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16" t="s">
        <v>15</v>
      </c>
      <c r="C12" s="90"/>
      <c r="D12" s="91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16" t="s">
        <v>16</v>
      </c>
      <c r="C13" s="90"/>
      <c r="D13" s="91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16" t="s">
        <v>17</v>
      </c>
      <c r="C14" s="90"/>
      <c r="D14" s="91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16" t="s">
        <v>30</v>
      </c>
      <c r="C15" s="90"/>
      <c r="D15" s="91"/>
      <c r="E15" s="46"/>
      <c r="F15" s="47"/>
      <c r="G15" s="45">
        <f t="shared" si="0"/>
        <v>0</v>
      </c>
      <c r="H15" s="44">
        <v>44799.29</v>
      </c>
      <c r="I15" s="44">
        <v>44799.29</v>
      </c>
      <c r="J15" s="45">
        <f t="shared" si="1"/>
        <v>44799.29</v>
      </c>
    </row>
    <row r="16" spans="2:10" s="12" customFormat="1" ht="21" customHeight="1" x14ac:dyDescent="0.25">
      <c r="B16" s="116" t="s">
        <v>31</v>
      </c>
      <c r="C16" s="90"/>
      <c r="D16" s="91"/>
      <c r="E16" s="46"/>
      <c r="F16" s="47">
        <v>2462156.11</v>
      </c>
      <c r="G16" s="45">
        <f t="shared" si="0"/>
        <v>2462156.11</v>
      </c>
      <c r="H16" s="44">
        <v>2473691.0099999998</v>
      </c>
      <c r="I16" s="44">
        <v>2473691.0099999998</v>
      </c>
      <c r="J16" s="45">
        <f t="shared" si="1"/>
        <v>2473691.0099999998</v>
      </c>
    </row>
    <row r="17" spans="2:11" s="12" customFormat="1" ht="21" customHeight="1" x14ac:dyDescent="0.25">
      <c r="B17" s="116" t="s">
        <v>25</v>
      </c>
      <c r="C17" s="90"/>
      <c r="D17" s="91"/>
      <c r="E17" s="48">
        <v>32764997</v>
      </c>
      <c r="F17" s="49">
        <v>0</v>
      </c>
      <c r="G17" s="45">
        <f t="shared" si="0"/>
        <v>32764997</v>
      </c>
      <c r="H17" s="44">
        <v>31342526.190000001</v>
      </c>
      <c r="I17" s="44">
        <v>31342526.190000001</v>
      </c>
      <c r="J17" s="45">
        <f t="shared" si="1"/>
        <v>-1422470.8099999987</v>
      </c>
      <c r="K17" s="13"/>
    </row>
    <row r="18" spans="2:11" s="12" customFormat="1" ht="45.75" customHeight="1" x14ac:dyDescent="0.25">
      <c r="B18" s="116" t="s">
        <v>26</v>
      </c>
      <c r="C18" s="90"/>
      <c r="D18" s="91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16" t="s">
        <v>27</v>
      </c>
      <c r="C19" s="90"/>
      <c r="D19" s="91"/>
      <c r="E19" s="48">
        <v>89531540</v>
      </c>
      <c r="F19" s="47">
        <v>6733995.1899999976</v>
      </c>
      <c r="G19" s="45">
        <f t="shared" si="0"/>
        <v>96265535.189999998</v>
      </c>
      <c r="H19" s="44">
        <v>97688006</v>
      </c>
      <c r="I19" s="44">
        <v>97688006</v>
      </c>
      <c r="J19" s="45">
        <f>I19-E19</f>
        <v>8156466</v>
      </c>
      <c r="K19" s="13"/>
    </row>
    <row r="20" spans="2:11" s="12" customFormat="1" ht="25.5" customHeight="1" x14ac:dyDescent="0.25">
      <c r="B20" s="116" t="s">
        <v>18</v>
      </c>
      <c r="C20" s="90"/>
      <c r="D20" s="91"/>
      <c r="E20" s="48">
        <v>0</v>
      </c>
      <c r="F20" s="49">
        <v>0</v>
      </c>
      <c r="G20" s="45">
        <f t="shared" si="0"/>
        <v>0</v>
      </c>
      <c r="H20" s="44">
        <v>0</v>
      </c>
      <c r="I20" s="44">
        <v>0</v>
      </c>
      <c r="J20" s="45">
        <f t="shared" si="1"/>
        <v>0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122296537</v>
      </c>
      <c r="F22" s="52">
        <f>F11+F12+F13+F14+F15+F17+F18+F19+F16+F20</f>
        <v>9196151.299999997</v>
      </c>
      <c r="G22" s="52">
        <f>E22+F22</f>
        <v>131492688.3</v>
      </c>
      <c r="H22" s="52">
        <f>H11+H12+H13+H14+H15+H16+H17+H18+H19+H20</f>
        <v>131549022.49000001</v>
      </c>
      <c r="I22" s="53">
        <f>I11+I12+I13+I14+I15+I16+I17+I18+I19+I20</f>
        <v>131549022.49000001</v>
      </c>
      <c r="J22" s="98">
        <f>I22-E22</f>
        <v>9252485.4900000095</v>
      </c>
    </row>
    <row r="23" spans="2:11" s="19" customFormat="1" ht="19.5" customHeight="1" x14ac:dyDescent="0.25">
      <c r="E23" s="54"/>
      <c r="F23" s="54"/>
      <c r="G23" s="54"/>
      <c r="H23" s="100" t="s">
        <v>23</v>
      </c>
      <c r="I23" s="101"/>
      <c r="J23" s="9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102" t="s">
        <v>20</v>
      </c>
      <c r="C25" s="103"/>
      <c r="D25" s="104"/>
      <c r="E25" s="111" t="s">
        <v>2</v>
      </c>
      <c r="F25" s="112"/>
      <c r="G25" s="112"/>
      <c r="H25" s="112"/>
      <c r="I25" s="113"/>
      <c r="J25" s="114" t="s">
        <v>3</v>
      </c>
    </row>
    <row r="26" spans="2:11" ht="38.25" customHeight="1" x14ac:dyDescent="0.2">
      <c r="B26" s="105"/>
      <c r="C26" s="106"/>
      <c r="D26" s="107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15"/>
      <c r="K26" s="4"/>
    </row>
    <row r="27" spans="2:11" x14ac:dyDescent="0.2">
      <c r="B27" s="108"/>
      <c r="C27" s="109"/>
      <c r="D27" s="110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95" t="s">
        <v>28</v>
      </c>
      <c r="C29" s="96"/>
      <c r="D29" s="97"/>
      <c r="E29" s="57">
        <f t="shared" ref="E29:J29" si="2">E30+E32+E33+E34+E35+E36+E37</f>
        <v>0</v>
      </c>
      <c r="F29" s="57">
        <f>F30+F32+F33+F34+F35+F36+F37</f>
        <v>2462156.11</v>
      </c>
      <c r="G29" s="57">
        <f>E29+F29</f>
        <v>2462156.11</v>
      </c>
      <c r="H29" s="57">
        <f t="shared" si="2"/>
        <v>2518490.2999999998</v>
      </c>
      <c r="I29" s="57">
        <f t="shared" si="2"/>
        <v>2518490.2999999998</v>
      </c>
      <c r="J29" s="58">
        <f t="shared" si="2"/>
        <v>2518490.2999999998</v>
      </c>
      <c r="K29" s="13"/>
    </row>
    <row r="30" spans="2:11" s="12" customFormat="1" ht="34.5" customHeight="1" x14ac:dyDescent="0.25">
      <c r="B30" s="31"/>
      <c r="C30" s="90" t="s">
        <v>14</v>
      </c>
      <c r="D30" s="91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90" t="s">
        <v>15</v>
      </c>
      <c r="D31" s="91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90" t="s">
        <v>16</v>
      </c>
      <c r="D32" s="91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90" t="s">
        <v>17</v>
      </c>
      <c r="D33" s="91"/>
      <c r="E33" s="59"/>
      <c r="F33" s="59"/>
      <c r="G33" s="45">
        <f t="shared" si="5"/>
        <v>0</v>
      </c>
      <c r="H33" s="44">
        <f>H15</f>
        <v>44799.29</v>
      </c>
      <c r="I33" s="45">
        <f>I15</f>
        <v>44799.29</v>
      </c>
      <c r="J33" s="45">
        <f t="shared" si="4"/>
        <v>44799.29</v>
      </c>
    </row>
    <row r="34" spans="2:10" s="12" customFormat="1" ht="21" customHeight="1" x14ac:dyDescent="0.25">
      <c r="B34" s="31"/>
      <c r="C34" s="90" t="s">
        <v>30</v>
      </c>
      <c r="D34" s="91"/>
      <c r="E34" s="60"/>
      <c r="F34" s="60">
        <f>F16</f>
        <v>2462156.11</v>
      </c>
      <c r="G34" s="45">
        <f t="shared" si="5"/>
        <v>2462156.11</v>
      </c>
      <c r="H34" s="44">
        <f>H16</f>
        <v>2473691.0099999998</v>
      </c>
      <c r="I34" s="45">
        <f>I16</f>
        <v>2473691.0099999998</v>
      </c>
      <c r="J34" s="45">
        <f t="shared" si="4"/>
        <v>2473691.0099999998</v>
      </c>
    </row>
    <row r="35" spans="2:10" s="12" customFormat="1" ht="21" customHeight="1" x14ac:dyDescent="0.25">
      <c r="B35" s="31"/>
      <c r="C35" s="90" t="s">
        <v>32</v>
      </c>
      <c r="D35" s="91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90" t="s">
        <v>29</v>
      </c>
      <c r="D36" s="91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90" t="s">
        <v>27</v>
      </c>
      <c r="D37" s="91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92" t="s">
        <v>35</v>
      </c>
      <c r="C39" s="93"/>
      <c r="D39" s="94"/>
      <c r="E39" s="63">
        <f t="shared" ref="E39:J39" si="6">+E40+E41+E42+E43</f>
        <v>122296537</v>
      </c>
      <c r="F39" s="63">
        <f>+F40+F41+F42+F43</f>
        <v>6733995.1899999976</v>
      </c>
      <c r="G39" s="57">
        <f>E39+F39</f>
        <v>129030532.19</v>
      </c>
      <c r="H39" s="63">
        <f t="shared" si="6"/>
        <v>129030532.19</v>
      </c>
      <c r="I39" s="63">
        <f t="shared" si="6"/>
        <v>129030532.19</v>
      </c>
      <c r="J39" s="64">
        <f t="shared" si="6"/>
        <v>6733995.1900000013</v>
      </c>
    </row>
    <row r="40" spans="2:10" s="12" customFormat="1" ht="32.25" customHeight="1" x14ac:dyDescent="0.25">
      <c r="B40" s="32"/>
      <c r="C40" s="90" t="s">
        <v>15</v>
      </c>
      <c r="D40" s="91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90" t="s">
        <v>30</v>
      </c>
      <c r="D41" s="91"/>
      <c r="E41" s="66"/>
      <c r="F41" s="67"/>
      <c r="G41" s="45">
        <f t="shared" si="7"/>
        <v>0</v>
      </c>
      <c r="H41" s="44"/>
      <c r="I41" s="44"/>
      <c r="J41" s="45">
        <f t="shared" si="8"/>
        <v>0</v>
      </c>
    </row>
    <row r="42" spans="2:10" s="12" customFormat="1" ht="28.5" customHeight="1" x14ac:dyDescent="0.25">
      <c r="B42" s="31"/>
      <c r="C42" s="90" t="s">
        <v>33</v>
      </c>
      <c r="D42" s="91"/>
      <c r="E42" s="66">
        <f>E17+E16</f>
        <v>32764997</v>
      </c>
      <c r="F42" s="47">
        <f>F17</f>
        <v>0</v>
      </c>
      <c r="G42" s="45">
        <f t="shared" si="7"/>
        <v>32764997</v>
      </c>
      <c r="H42" s="45">
        <f>H17</f>
        <v>31342526.190000001</v>
      </c>
      <c r="I42" s="45">
        <f>I17</f>
        <v>31342526.190000001</v>
      </c>
      <c r="J42" s="45">
        <f t="shared" si="8"/>
        <v>-1422470.8099999987</v>
      </c>
    </row>
    <row r="43" spans="2:10" s="12" customFormat="1" ht="29.25" customHeight="1" x14ac:dyDescent="0.25">
      <c r="B43" s="31"/>
      <c r="C43" s="90" t="s">
        <v>27</v>
      </c>
      <c r="D43" s="91"/>
      <c r="E43" s="46">
        <f>E19</f>
        <v>89531540</v>
      </c>
      <c r="F43" s="47">
        <f>F19</f>
        <v>6733995.1899999976</v>
      </c>
      <c r="G43" s="45">
        <f t="shared" si="7"/>
        <v>96265535.189999998</v>
      </c>
      <c r="H43" s="45">
        <f>H19</f>
        <v>97688006</v>
      </c>
      <c r="I43" s="45">
        <f>I19</f>
        <v>97688006</v>
      </c>
      <c r="J43" s="45">
        <f t="shared" si="8"/>
        <v>8156466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34</v>
      </c>
      <c r="C45" s="18"/>
      <c r="D45" s="15"/>
      <c r="E45" s="71">
        <f>E46</f>
        <v>0</v>
      </c>
      <c r="F45" s="68">
        <f>+F46</f>
        <v>0</v>
      </c>
      <c r="G45" s="57">
        <f>E45+F45</f>
        <v>0</v>
      </c>
      <c r="H45" s="68">
        <f>+H46</f>
        <v>0</v>
      </c>
      <c r="I45" s="69">
        <f>+I46</f>
        <v>0</v>
      </c>
      <c r="J45" s="70">
        <f>J46</f>
        <v>0</v>
      </c>
    </row>
    <row r="46" spans="2:10" s="12" customFormat="1" ht="36" customHeight="1" x14ac:dyDescent="0.25">
      <c r="B46" s="31"/>
      <c r="C46" s="90" t="s">
        <v>18</v>
      </c>
      <c r="D46" s="91"/>
      <c r="E46" s="65"/>
      <c r="F46" s="49">
        <v>0</v>
      </c>
      <c r="G46" s="45">
        <f>E46+F46</f>
        <v>0</v>
      </c>
      <c r="H46" s="44"/>
      <c r="I46" s="44"/>
      <c r="J46" s="45">
        <f t="shared" ref="J46" si="9">I46-E46</f>
        <v>0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122296537</v>
      </c>
      <c r="F48" s="74">
        <f>+F29+F39+F45</f>
        <v>9196151.299999997</v>
      </c>
      <c r="G48" s="52">
        <f>E48+F48</f>
        <v>131492688.3</v>
      </c>
      <c r="H48" s="74">
        <f>H29+H39+H45</f>
        <v>131549022.48999999</v>
      </c>
      <c r="I48" s="74">
        <f>I29+I39+I45</f>
        <v>131549022.48999999</v>
      </c>
      <c r="J48" s="83">
        <f>I48-E48</f>
        <v>9252485.4899999946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85" t="s">
        <v>23</v>
      </c>
      <c r="I49" s="86"/>
      <c r="J49" s="84"/>
      <c r="K49" s="21"/>
    </row>
    <row r="50" spans="2:11" ht="8.4499999999999993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</row>
    <row r="51" spans="2:11" x14ac:dyDescent="0.2">
      <c r="B51" s="5" t="s">
        <v>24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88"/>
      <c r="C53" s="88"/>
      <c r="D53" s="6"/>
      <c r="E53" s="89"/>
      <c r="F53" s="89"/>
      <c r="G53" s="89"/>
      <c r="H53" s="89"/>
      <c r="I53" s="89"/>
      <c r="J53" s="89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79"/>
      <c r="F55" s="79"/>
      <c r="G55" s="79"/>
      <c r="H55" s="77"/>
      <c r="I55" s="76"/>
      <c r="J55" s="76"/>
    </row>
    <row r="56" spans="2:11" x14ac:dyDescent="0.2">
      <c r="B56" s="80"/>
      <c r="C56" s="80"/>
      <c r="D56" s="80"/>
      <c r="E56" s="79"/>
      <c r="F56" s="79"/>
      <c r="G56" s="79"/>
      <c r="H56" s="79"/>
      <c r="I56" s="79"/>
      <c r="J56" s="79"/>
    </row>
    <row r="57" spans="2:11" x14ac:dyDescent="0.2">
      <c r="B57" s="81"/>
      <c r="C57" s="81"/>
      <c r="D57" s="81"/>
      <c r="E57" s="82"/>
      <c r="F57" s="82"/>
      <c r="G57" s="82"/>
      <c r="H57" s="79"/>
      <c r="I57" s="79"/>
      <c r="J57" s="79"/>
    </row>
  </sheetData>
  <mergeCells count="49">
    <mergeCell ref="B2:J2"/>
    <mergeCell ref="B3:J3"/>
    <mergeCell ref="B4:J4"/>
    <mergeCell ref="B5:J5"/>
    <mergeCell ref="B7:D9"/>
    <mergeCell ref="E7:I7"/>
    <mergeCell ref="J7:J8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J22:J23"/>
    <mergeCell ref="H23:I23"/>
    <mergeCell ref="B25:D27"/>
    <mergeCell ref="E25:I25"/>
    <mergeCell ref="J25:J26"/>
    <mergeCell ref="B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9:D39"/>
    <mergeCell ref="C40:D40"/>
    <mergeCell ref="C41:D41"/>
    <mergeCell ref="C42:D42"/>
    <mergeCell ref="C43:D43"/>
    <mergeCell ref="C46:D46"/>
    <mergeCell ref="J48:J49"/>
    <mergeCell ref="H49:I49"/>
    <mergeCell ref="B50:J50"/>
    <mergeCell ref="B53:C53"/>
    <mergeCell ref="E53:G53"/>
    <mergeCell ref="H53:J53"/>
    <mergeCell ref="E55:G56"/>
    <mergeCell ref="B56:D56"/>
    <mergeCell ref="H56:J56"/>
    <mergeCell ref="B57:D57"/>
    <mergeCell ref="E57:G57"/>
    <mergeCell ref="H57:J57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1 G33 G34" formula="1"/>
    <ignoredError sqref="H9:I9 H27:I27 E27:F27 E9:F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2020 </vt:lpstr>
      <vt:lpstr>'DICIEMBRE 2020 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2024-03-14T18:53:13Z</cp:lastPrinted>
  <dcterms:created xsi:type="dcterms:W3CDTF">2014-09-04T16:46:21Z</dcterms:created>
  <dcterms:modified xsi:type="dcterms:W3CDTF">2025-01-21T21:45:08Z</dcterms:modified>
</cp:coreProperties>
</file>